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Temp\moz_mapi\"/>
    </mc:Choice>
  </mc:AlternateContent>
  <xr:revisionPtr revIDLastSave="0" documentId="13_ncr:1_{B1A647EB-7B17-45D9-8FE1-CE553E1B2104}" xr6:coauthVersionLast="47" xr6:coauthVersionMax="47" xr10:uidLastSave="{00000000-0000-0000-0000-000000000000}"/>
  <bookViews>
    <workbookView xWindow="-120" yWindow="-120" windowWidth="29040" windowHeight="15840" tabRatio="686" activeTab="1" xr2:uid="{00000000-000D-0000-FFFF-FFFF00000000}"/>
  </bookViews>
  <sheets>
    <sheet name="Index" sheetId="23" r:id="rId1"/>
    <sheet name="Indicatori cheie" sheetId="15" r:id="rId2"/>
    <sheet name="Sit veniturilor &amp; cheltuielilor" sheetId="13" r:id="rId3"/>
    <sheet name="Poziția Financiară" sheetId="12" r:id="rId4"/>
    <sheet name="Vânzări pe divizii" sheetId="21" r:id="rId5"/>
  </sheets>
  <definedNames>
    <definedName name="OLE_LINK1" localSheetId="1">'Indicatori cheie'!#REF!</definedName>
    <definedName name="OLE_LINK8" localSheetId="1">'Indicatori cheie'!#REF!</definedName>
    <definedName name="_xlnm.Print_Area" localSheetId="1">'Indicatori cheie'!$B$2:$B$15</definedName>
    <definedName name="_xlnm.Print_Area" localSheetId="3">'Poziția Financiară'!$B$1:$B$29</definedName>
    <definedName name="_xlnm.Print_Area" localSheetId="2">'Sit veniturilor &amp; cheltuielilor'!$B$1:$B$25</definedName>
    <definedName name="_xlnm.Print_Area" localSheetId="4">'Vânzări pe divizii'!#REF!</definedName>
  </definedNames>
  <calcPr calcId="181029"/>
</workbook>
</file>

<file path=xl/calcChain.xml><?xml version="1.0" encoding="utf-8"?>
<calcChain xmlns="http://schemas.openxmlformats.org/spreadsheetml/2006/main">
  <c r="C29" i="12" l="1"/>
  <c r="C29" i="13" l="1"/>
  <c r="C25" i="13"/>
  <c r="C15" i="13"/>
  <c r="C21" i="13" s="1"/>
  <c r="C8" i="13"/>
  <c r="C31" i="13" l="1"/>
  <c r="C22" i="13"/>
  <c r="C32" i="13"/>
  <c r="C9" i="21"/>
  <c r="C33" i="13" l="1"/>
  <c r="C36" i="13" s="1"/>
  <c r="C18" i="12"/>
  <c r="C9" i="12"/>
  <c r="C5" i="12"/>
  <c r="C15" i="12" l="1"/>
</calcChain>
</file>

<file path=xl/sharedStrings.xml><?xml version="1.0" encoding="utf-8"?>
<sst xmlns="http://schemas.openxmlformats.org/spreadsheetml/2006/main" count="81" uniqueCount="77">
  <si>
    <t>Index - SIPEX rezultate financiare istorice</t>
  </si>
  <si>
    <t>Poziția financiară</t>
  </si>
  <si>
    <t>Situația veniturilor și cheltuielilor</t>
  </si>
  <si>
    <t xml:space="preserve">Vânzări pe divizii </t>
  </si>
  <si>
    <t>Cifra de afaceri</t>
  </si>
  <si>
    <t>Venituri totale</t>
  </si>
  <si>
    <t>Cheltuieli totale</t>
  </si>
  <si>
    <t>Profit brut</t>
  </si>
  <si>
    <t xml:space="preserve">Profit net </t>
  </si>
  <si>
    <t>Producţia vândută</t>
  </si>
  <si>
    <t>Venituri din vânzarea mărfurilor</t>
  </si>
  <si>
    <t>Alte venituri din exploatare</t>
  </si>
  <si>
    <t>VENITURI DIN EXPLOATARE - TOTAL</t>
  </si>
  <si>
    <t>Cheltuieli cu materiile prime şi materialele consumabile</t>
  </si>
  <si>
    <t>Alte cheltuieli materiale</t>
  </si>
  <si>
    <t>Alte cheltuieli externe (cu energia şi apa)</t>
  </si>
  <si>
    <t>Cheltuieli privind mărfurile</t>
  </si>
  <si>
    <t>Cheltuieli cu personalul</t>
  </si>
  <si>
    <t>Ajustări de valoare privind imobilizările corporale şi necorporale</t>
  </si>
  <si>
    <t>Alte cheltuieli de exploatare, din care:</t>
  </si>
  <si>
    <t>Cheltuieli privind prestaţiile externe</t>
  </si>
  <si>
    <t>Cheltuieli cu impozite, taxe și vărsăminte asimilate</t>
  </si>
  <si>
    <t>Alte cheltuieli</t>
  </si>
  <si>
    <t>Ajustări de valoare privind activele circulante</t>
  </si>
  <si>
    <t>Ajustări privind provizioanele</t>
  </si>
  <si>
    <t>CHELTUIELI DE EXPLOATARE – TOTAL</t>
  </si>
  <si>
    <t>Profitul sau Pierderea din Exploatare:</t>
  </si>
  <si>
    <t>Venituri din dobânzi</t>
  </si>
  <si>
    <t>Alte venituri financiare</t>
  </si>
  <si>
    <t>VENITURI FINANCIARE – TOTAL</t>
  </si>
  <si>
    <t>Ajustări de valoare privind imobilizările financiare și investițiile financiare deținute ca active circulante</t>
  </si>
  <si>
    <t>Cheltuieli privind dobânzile</t>
  </si>
  <si>
    <t>Alte cheltuieli financiare</t>
  </si>
  <si>
    <t>CHELTUIELI FINANCIARE – TOTAL</t>
  </si>
  <si>
    <t>PROFITUL SAU PIERDEREA FINANCIAR(Ă):</t>
  </si>
  <si>
    <t>VENITURI TOTALE</t>
  </si>
  <si>
    <t>CHELTUIELI TOTALE</t>
  </si>
  <si>
    <t>PROFITUL SAU PIERDEREA BRUT(Ă):</t>
  </si>
  <si>
    <t>Impozitul pe profit</t>
  </si>
  <si>
    <t>ACTIVE IMOBILIZATE din care:</t>
  </si>
  <si>
    <t>Imobilizări Necorporale</t>
  </si>
  <si>
    <t>Imobilizări Corporale</t>
  </si>
  <si>
    <t>Imobilizări Financiare</t>
  </si>
  <si>
    <t>ACTIVE CIRCULANTE din care:</t>
  </si>
  <si>
    <t>Stocuri</t>
  </si>
  <si>
    <t>Creanţe</t>
  </si>
  <si>
    <t>Investiţii Pe Termen Scurt</t>
  </si>
  <si>
    <t>Casa Şi Conturi La Banci</t>
  </si>
  <si>
    <t>Cheltuieli in avans</t>
  </si>
  <si>
    <t>TOTAL ACTIV</t>
  </si>
  <si>
    <t>Datorii pe termen scurt</t>
  </si>
  <si>
    <t>Datorii pe termen lung</t>
  </si>
  <si>
    <t>TOTAL DATORII</t>
  </si>
  <si>
    <t>Provizioane</t>
  </si>
  <si>
    <t>Venituri in avans</t>
  </si>
  <si>
    <t>Acțiuni proprii</t>
  </si>
  <si>
    <t>Pierderi legate de instrumente de capital</t>
  </si>
  <si>
    <t>Capital social</t>
  </si>
  <si>
    <t>Prime de capital</t>
  </si>
  <si>
    <t>Rezerve</t>
  </si>
  <si>
    <t>Profitul sau Pierderea Reportat</t>
  </si>
  <si>
    <t>Profitul sau Pierderea Exerciţiului Financiar</t>
  </si>
  <si>
    <t>Repartizarea profitului</t>
  </si>
  <si>
    <t>CAPITALURI PROPRII - TOTAL</t>
  </si>
  <si>
    <t>Tradițional</t>
  </si>
  <si>
    <t>B2B</t>
  </si>
  <si>
    <t>Magazin+Online</t>
  </si>
  <si>
    <t xml:space="preserve">Total </t>
  </si>
  <si>
    <t xml:space="preserve">
</t>
  </si>
  <si>
    <t>Situația individuală a profitului sau pierderii (RON)</t>
  </si>
  <si>
    <t>Indicatori cheie, în RON</t>
  </si>
  <si>
    <t>Indicatori cheie</t>
  </si>
  <si>
    <t>Situația individuală a poziției financiare, în RON</t>
  </si>
  <si>
    <t>Vânzări pe divizii, în RON</t>
  </si>
  <si>
    <t xml:space="preserve">PROFITUL SAU PIERDEREA NET(Ă) </t>
  </si>
  <si>
    <t>Cheltuieli cu impozitul pe profit la nivelul impozitului minim pe cifra de afaceri</t>
  </si>
  <si>
    <t>3L/2026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</si>
</sst>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General_)"/>
  </numFmts>
  <fonts count="27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Univers LT OMV 55 Roman"/>
    </font>
    <font>
      <sz val="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vertAlign val="superscript"/>
      <sz val="9"/>
      <name val="Arial"/>
      <family val="2"/>
    </font>
    <font>
      <i/>
      <vertAlign val="superscript"/>
      <sz val="9"/>
      <name val="Arial"/>
      <family val="2"/>
    </font>
    <font>
      <i/>
      <sz val="9"/>
      <name val="Arial"/>
      <family val="2"/>
    </font>
    <font>
      <u/>
      <sz val="11"/>
      <color indexed="12"/>
      <name val="Arial"/>
      <family val="2"/>
    </font>
    <font>
      <b/>
      <sz val="10"/>
      <name val="Univers LT OMV 55 Roman"/>
    </font>
    <font>
      <b/>
      <sz val="11"/>
      <color indexed="8"/>
      <name val="Calibri"/>
      <family val="2"/>
      <scheme val="minor"/>
    </font>
    <font>
      <b/>
      <sz val="9"/>
      <name val="Roboto"/>
    </font>
    <font>
      <sz val="11"/>
      <color rgb="FF000000"/>
      <name val="Roboto"/>
    </font>
    <font>
      <u/>
      <sz val="10"/>
      <color indexed="12"/>
      <name val="Roboto"/>
    </font>
    <font>
      <u/>
      <sz val="11"/>
      <color indexed="12"/>
      <name val="Roboto"/>
    </font>
    <font>
      <b/>
      <sz val="11"/>
      <name val="Roboto"/>
    </font>
    <font>
      <b/>
      <sz val="11"/>
      <color rgb="FF000000"/>
      <name val="Roboto"/>
    </font>
    <font>
      <b/>
      <sz val="9"/>
      <color rgb="FF000000"/>
      <name val="Roboto"/>
    </font>
    <font>
      <sz val="9"/>
      <color rgb="FF000000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rgb="FF99CC00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rgb="FF99CC00"/>
      </top>
      <bottom/>
      <diagonal/>
    </border>
    <border>
      <left style="double">
        <color theme="9"/>
      </left>
      <right style="double">
        <color theme="9"/>
      </right>
      <top style="double">
        <color theme="9"/>
      </top>
      <bottom style="double">
        <color theme="9"/>
      </bottom>
      <diagonal/>
    </border>
    <border>
      <left style="thin">
        <color theme="9"/>
      </left>
      <right style="double">
        <color theme="9"/>
      </right>
      <top style="double">
        <color theme="9"/>
      </top>
      <bottom style="double">
        <color theme="9"/>
      </bottom>
      <diagonal/>
    </border>
    <border>
      <left style="double">
        <color theme="9"/>
      </left>
      <right style="double">
        <color theme="9"/>
      </right>
      <top/>
      <bottom style="double">
        <color theme="9"/>
      </bottom>
      <diagonal/>
    </border>
    <border>
      <left style="double">
        <color theme="9"/>
      </left>
      <right/>
      <top style="double">
        <color theme="9"/>
      </top>
      <bottom/>
      <diagonal/>
    </border>
    <border>
      <left style="double">
        <color theme="9"/>
      </left>
      <right/>
      <top/>
      <bottom/>
      <diagonal/>
    </border>
    <border>
      <left/>
      <right style="double">
        <color theme="9"/>
      </right>
      <top/>
      <bottom/>
      <diagonal/>
    </border>
    <border>
      <left style="double">
        <color theme="9"/>
      </left>
      <right/>
      <top/>
      <bottom style="double">
        <color theme="9"/>
      </bottom>
      <diagonal/>
    </border>
    <border>
      <left style="double">
        <color theme="9"/>
      </left>
      <right/>
      <top style="double">
        <color theme="9"/>
      </top>
      <bottom style="double">
        <color theme="9"/>
      </bottom>
      <diagonal/>
    </border>
    <border>
      <left/>
      <right style="double">
        <color theme="9"/>
      </right>
      <top style="double">
        <color theme="9"/>
      </top>
      <bottom style="double">
        <color theme="9"/>
      </bottom>
      <diagonal/>
    </border>
    <border>
      <left style="double">
        <color theme="9"/>
      </left>
      <right style="double">
        <color theme="9"/>
      </right>
      <top style="double">
        <color theme="9"/>
      </top>
      <bottom/>
      <diagonal/>
    </border>
    <border>
      <left style="double">
        <color theme="9"/>
      </left>
      <right style="double">
        <color theme="9"/>
      </right>
      <top/>
      <bottom/>
      <diagonal/>
    </border>
  </borders>
  <cellStyleXfs count="33">
    <xf numFmtId="164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9" fontId="9" fillId="0" borderId="1" applyNumberFormat="0" applyFill="0" applyAlignment="0" applyProtection="0"/>
    <xf numFmtId="49" fontId="9" fillId="0" borderId="1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164" fontId="8" fillId="0" borderId="0"/>
    <xf numFmtId="164" fontId="6" fillId="0" borderId="0"/>
    <xf numFmtId="164" fontId="6" fillId="0" borderId="0"/>
    <xf numFmtId="0" fontId="9" fillId="0" borderId="3" applyNumberFormat="0" applyFill="0" applyAlignment="0" applyProtection="0"/>
  </cellStyleXfs>
  <cellXfs count="61">
    <xf numFmtId="0" fontId="0" fillId="0" borderId="0" xfId="0" applyNumberFormat="1"/>
    <xf numFmtId="0" fontId="3" fillId="0" borderId="0" xfId="0" applyNumberFormat="1" applyFont="1" applyAlignment="1">
      <alignment vertical="top" wrapText="1"/>
    </xf>
    <xf numFmtId="0" fontId="3" fillId="0" borderId="0" xfId="0" applyNumberFormat="1" applyFont="1"/>
    <xf numFmtId="0" fontId="7" fillId="0" borderId="0" xfId="0" applyNumberFormat="1" applyFont="1"/>
    <xf numFmtId="0" fontId="3" fillId="0" borderId="0" xfId="0" applyNumberFormat="1" applyFont="1" applyAlignment="1">
      <alignment vertical="center"/>
    </xf>
    <xf numFmtId="0" fontId="7" fillId="0" borderId="0" xfId="0" applyNumberFormat="1" applyFont="1" applyAlignment="1">
      <alignment wrapText="1"/>
    </xf>
    <xf numFmtId="0" fontId="5" fillId="0" borderId="0" xfId="0" applyNumberFormat="1" applyFont="1"/>
    <xf numFmtId="0" fontId="10" fillId="0" borderId="0" xfId="0" applyNumberFormat="1" applyFont="1"/>
    <xf numFmtId="0" fontId="7" fillId="0" borderId="0" xfId="0" applyNumberFormat="1" applyFont="1" applyAlignment="1">
      <alignment vertical="top" wrapText="1"/>
    </xf>
    <xf numFmtId="0" fontId="13" fillId="0" borderId="0" xfId="0" applyNumberFormat="1" applyFont="1" applyAlignment="1">
      <alignment vertical="center"/>
    </xf>
    <xf numFmtId="49" fontId="12" fillId="0" borderId="0" xfId="0" applyNumberFormat="1" applyFont="1"/>
    <xf numFmtId="0" fontId="7" fillId="0" borderId="0" xfId="0" applyNumberFormat="1" applyFont="1" applyAlignment="1">
      <alignment horizontal="right"/>
    </xf>
    <xf numFmtId="49" fontId="16" fillId="0" borderId="0" xfId="7" applyNumberFormat="1" applyFont="1" applyAlignment="1" applyProtection="1"/>
    <xf numFmtId="4" fontId="5" fillId="0" borderId="0" xfId="0" applyNumberFormat="1" applyFont="1"/>
    <xf numFmtId="0" fontId="15" fillId="0" borderId="0" xfId="0" applyNumberFormat="1" applyFont="1" applyAlignment="1">
      <alignment vertical="center"/>
    </xf>
    <xf numFmtId="0" fontId="15" fillId="0" borderId="0" xfId="0" applyNumberFormat="1" applyFont="1"/>
    <xf numFmtId="0" fontId="14" fillId="0" borderId="0" xfId="0" applyNumberFormat="1" applyFont="1" applyAlignment="1">
      <alignment wrapText="1"/>
    </xf>
    <xf numFmtId="0" fontId="14" fillId="0" borderId="0" xfId="0" applyNumberFormat="1" applyFont="1"/>
    <xf numFmtId="43" fontId="0" fillId="0" borderId="0" xfId="1" applyFont="1" applyFill="1"/>
    <xf numFmtId="43" fontId="0" fillId="0" borderId="0" xfId="1" applyFont="1"/>
    <xf numFmtId="0" fontId="15" fillId="0" borderId="0" xfId="0" applyNumberFormat="1" applyFont="1" applyAlignment="1">
      <alignment horizontal="left" vertical="center" wrapText="1"/>
    </xf>
    <xf numFmtId="0" fontId="0" fillId="2" borderId="0" xfId="0" applyNumberFormat="1" applyFill="1"/>
    <xf numFmtId="0" fontId="2" fillId="0" borderId="0" xfId="7" applyNumberFormat="1" applyAlignment="1" applyProtection="1"/>
    <xf numFmtId="0" fontId="9" fillId="0" borderId="0" xfId="0" applyNumberFormat="1" applyFont="1"/>
    <xf numFmtId="43" fontId="9" fillId="0" borderId="0" xfId="1" applyFont="1"/>
    <xf numFmtId="2" fontId="9" fillId="0" borderId="0" xfId="0" applyNumberFormat="1" applyFont="1"/>
    <xf numFmtId="0" fontId="17" fillId="0" borderId="0" xfId="0" applyNumberFormat="1" applyFont="1"/>
    <xf numFmtId="49" fontId="18" fillId="0" borderId="0" xfId="0" applyNumberFormat="1" applyFont="1" applyAlignment="1">
      <alignment horizontal="left" wrapText="1"/>
    </xf>
    <xf numFmtId="0" fontId="5" fillId="0" borderId="9" xfId="0" applyNumberFormat="1" applyFont="1" applyBorder="1"/>
    <xf numFmtId="0" fontId="2" fillId="0" borderId="4" xfId="7" applyBorder="1" applyAlignment="1" applyProtection="1"/>
    <xf numFmtId="15" fontId="19" fillId="3" borderId="7" xfId="23" applyNumberFormat="1" applyFont="1" applyFill="1" applyBorder="1" applyAlignment="1">
      <alignment horizontal="left" vertical="center"/>
    </xf>
    <xf numFmtId="15" fontId="19" fillId="3" borderId="10" xfId="23" applyNumberFormat="1" applyFont="1" applyFill="1" applyBorder="1" applyAlignment="1">
      <alignment horizontal="left" vertical="center"/>
    </xf>
    <xf numFmtId="0" fontId="20" fillId="4" borderId="4" xfId="0" applyNumberFormat="1" applyFont="1" applyFill="1" applyBorder="1" applyAlignment="1">
      <alignment vertical="center" wrapText="1"/>
    </xf>
    <xf numFmtId="3" fontId="20" fillId="4" borderId="4" xfId="0" applyNumberFormat="1" applyFont="1" applyFill="1" applyBorder="1" applyAlignment="1">
      <alignment vertical="center" wrapText="1"/>
    </xf>
    <xf numFmtId="15" fontId="19" fillId="3" borderId="4" xfId="23" applyNumberFormat="1" applyFont="1" applyFill="1" applyBorder="1" applyAlignment="1">
      <alignment horizontal="left" vertical="center"/>
    </xf>
    <xf numFmtId="0" fontId="22" fillId="0" borderId="12" xfId="7" applyFont="1" applyBorder="1" applyAlignment="1" applyProtection="1"/>
    <xf numFmtId="0" fontId="21" fillId="0" borderId="12" xfId="7" applyFont="1" applyBorder="1" applyAlignment="1" applyProtection="1"/>
    <xf numFmtId="0" fontId="19" fillId="3" borderId="8" xfId="0" applyNumberFormat="1" applyFont="1" applyFill="1" applyBorder="1" applyAlignment="1">
      <alignment horizontal="left"/>
    </xf>
    <xf numFmtId="3" fontId="24" fillId="4" borderId="4" xfId="0" applyNumberFormat="1" applyFont="1" applyFill="1" applyBorder="1" applyAlignment="1">
      <alignment vertical="center" wrapText="1"/>
    </xf>
    <xf numFmtId="0" fontId="24" fillId="4" borderId="4" xfId="0" applyNumberFormat="1" applyFont="1" applyFill="1" applyBorder="1" applyAlignment="1">
      <alignment vertical="center" wrapText="1"/>
    </xf>
    <xf numFmtId="0" fontId="19" fillId="3" borderId="8" xfId="0" applyNumberFormat="1" applyFont="1" applyFill="1" applyBorder="1" applyAlignment="1">
      <alignment horizontal="center"/>
    </xf>
    <xf numFmtId="15" fontId="19" fillId="3" borderId="13" xfId="23" applyNumberFormat="1" applyFont="1" applyFill="1" applyBorder="1" applyAlignment="1">
      <alignment horizontal="left" vertical="center"/>
    </xf>
    <xf numFmtId="0" fontId="19" fillId="3" borderId="10" xfId="0" applyNumberFormat="1" applyFont="1" applyFill="1" applyBorder="1" applyAlignment="1">
      <alignment horizontal="left"/>
    </xf>
    <xf numFmtId="0" fontId="19" fillId="3" borderId="6" xfId="0" applyNumberFormat="1" applyFont="1" applyFill="1" applyBorder="1" applyAlignment="1">
      <alignment horizontal="center"/>
    </xf>
    <xf numFmtId="15" fontId="23" fillId="5" borderId="11" xfId="23" applyNumberFormat="1" applyFont="1" applyFill="1" applyBorder="1" applyAlignment="1">
      <alignment horizontal="left" vertical="center"/>
    </xf>
    <xf numFmtId="15" fontId="23" fillId="5" borderId="12" xfId="23" applyNumberFormat="1" applyFont="1" applyFill="1" applyBorder="1" applyAlignment="1">
      <alignment horizontal="center" vertical="center"/>
    </xf>
    <xf numFmtId="15" fontId="23" fillId="3" borderId="7" xfId="23" applyNumberFormat="1" applyFont="1" applyFill="1" applyBorder="1" applyAlignment="1">
      <alignment horizontal="left" vertical="center"/>
    </xf>
    <xf numFmtId="0" fontId="25" fillId="4" borderId="5" xfId="0" applyNumberFormat="1" applyFont="1" applyFill="1" applyBorder="1" applyAlignment="1">
      <alignment vertical="center" wrapText="1"/>
    </xf>
    <xf numFmtId="3" fontId="25" fillId="4" borderId="4" xfId="0" applyNumberFormat="1" applyFont="1" applyFill="1" applyBorder="1" applyAlignment="1">
      <alignment vertical="center" wrapText="1"/>
    </xf>
    <xf numFmtId="0" fontId="26" fillId="4" borderId="5" xfId="0" applyNumberFormat="1" applyFont="1" applyFill="1" applyBorder="1" applyAlignment="1">
      <alignment vertical="center" wrapText="1"/>
    </xf>
    <xf numFmtId="3" fontId="26" fillId="4" borderId="4" xfId="0" applyNumberFormat="1" applyFont="1" applyFill="1" applyBorder="1" applyAlignment="1">
      <alignment vertical="center" wrapText="1"/>
    </xf>
    <xf numFmtId="0" fontId="25" fillId="4" borderId="4" xfId="0" applyNumberFormat="1" applyFont="1" applyFill="1" applyBorder="1" applyAlignment="1">
      <alignment vertical="center" wrapText="1"/>
    </xf>
    <xf numFmtId="0" fontId="26" fillId="4" borderId="4" xfId="0" applyNumberFormat="1" applyFont="1" applyFill="1" applyBorder="1" applyAlignment="1">
      <alignment vertical="center" wrapText="1"/>
    </xf>
    <xf numFmtId="0" fontId="26" fillId="4" borderId="4" xfId="0" applyNumberFormat="1" applyFont="1" applyFill="1" applyBorder="1" applyAlignment="1">
      <alignment horizontal="left" vertical="center" wrapText="1" indent="1"/>
    </xf>
    <xf numFmtId="15" fontId="19" fillId="3" borderId="13" xfId="23" applyNumberFormat="1" applyFont="1" applyFill="1" applyBorder="1" applyAlignment="1">
      <alignment horizontal="center" vertical="center"/>
    </xf>
    <xf numFmtId="15" fontId="19" fillId="3" borderId="6" xfId="23" applyNumberFormat="1" applyFont="1" applyFill="1" applyBorder="1" applyAlignment="1">
      <alignment horizontal="center" vertical="center"/>
    </xf>
    <xf numFmtId="0" fontId="26" fillId="4" borderId="11" xfId="0" applyNumberFormat="1" applyFont="1" applyFill="1" applyBorder="1" applyAlignment="1">
      <alignment vertical="center" wrapText="1"/>
    </xf>
    <xf numFmtId="0" fontId="19" fillId="3" borderId="14" xfId="0" applyNumberFormat="1" applyFont="1" applyFill="1" applyBorder="1" applyAlignment="1">
      <alignment horizontal="center"/>
    </xf>
    <xf numFmtId="3" fontId="25" fillId="4" borderId="14" xfId="0" applyNumberFormat="1" applyFont="1" applyFill="1" applyBorder="1" applyAlignment="1">
      <alignment vertical="center" wrapText="1"/>
    </xf>
    <xf numFmtId="3" fontId="3" fillId="0" borderId="0" xfId="0" applyNumberFormat="1" applyFont="1"/>
    <xf numFmtId="0" fontId="15" fillId="0" borderId="0" xfId="0" applyNumberFormat="1" applyFont="1" applyAlignment="1">
      <alignment horizontal="left" vertical="center" wrapText="1"/>
    </xf>
  </cellXfs>
  <cellStyles count="33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4" xfId="5" xr:uid="{00000000-0005-0000-0000-000004000000}"/>
    <cellStyle name="Comma 5" xfId="6" xr:uid="{00000000-0005-0000-0000-000005000000}"/>
    <cellStyle name="Hyperlink" xfId="7" builtinId="8"/>
    <cellStyle name="Kopf einzelne" xfId="8" xr:uid="{00000000-0005-0000-0000-000007000000}"/>
    <cellStyle name="Kopf letzte" xfId="9" xr:uid="{00000000-0005-0000-0000-000008000000}"/>
    <cellStyle name="Normal" xfId="0" builtinId="0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Normal 3 2" xfId="13" xr:uid="{00000000-0005-0000-0000-00000D000000}"/>
    <cellStyle name="Normal 4" xfId="14" xr:uid="{00000000-0005-0000-0000-00000E000000}"/>
    <cellStyle name="Normal 4 2" xfId="15" xr:uid="{00000000-0005-0000-0000-00000F000000}"/>
    <cellStyle name="Normal 5" xfId="16" xr:uid="{00000000-0005-0000-0000-000010000000}"/>
    <cellStyle name="Normal 5 2" xfId="17" xr:uid="{00000000-0005-0000-0000-000011000000}"/>
    <cellStyle name="Normal 6" xfId="18" xr:uid="{00000000-0005-0000-0000-000012000000}"/>
    <cellStyle name="Normal 6 2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9" xfId="23" xr:uid="{00000000-0005-0000-0000-000017000000}"/>
    <cellStyle name="Percent 2" xfId="24" xr:uid="{00000000-0005-0000-0000-000019000000}"/>
    <cellStyle name="Percent 2 2" xfId="25" xr:uid="{00000000-0005-0000-0000-00001A000000}"/>
    <cellStyle name="Percent 3" xfId="26" xr:uid="{00000000-0005-0000-0000-00001B000000}"/>
    <cellStyle name="Standard FIRE.sys" xfId="27" xr:uid="{00000000-0005-0000-0000-00001C000000}"/>
    <cellStyle name="Standard neue Gruppe" xfId="28" xr:uid="{00000000-0005-0000-0000-00001D000000}"/>
    <cellStyle name="Style 1" xfId="29" xr:uid="{00000000-0005-0000-0000-00001E000000}"/>
    <cellStyle name="Style 1 2" xfId="30" xr:uid="{00000000-0005-0000-0000-00001F000000}"/>
    <cellStyle name="Style 1 3" xfId="31" xr:uid="{00000000-0005-0000-0000-000020000000}"/>
    <cellStyle name="Zwischensumme" xfId="32" xr:uid="{00000000-0005-0000-0000-000021000000}"/>
  </cellStyles>
  <dxfs count="0"/>
  <tableStyles count="0" defaultTableStyle="TableStyleMedium9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7"/>
  <sheetViews>
    <sheetView showGridLines="0" workbookViewId="0">
      <selection activeCell="E26" sqref="E26"/>
    </sheetView>
  </sheetViews>
  <sheetFormatPr defaultColWidth="9.28515625" defaultRowHeight="12.75"/>
  <cols>
    <col min="1" max="1" width="4.7109375" style="6" customWidth="1"/>
    <col min="2" max="2" width="50.28515625" style="6" customWidth="1"/>
    <col min="3" max="3" width="8.28515625" style="6" customWidth="1"/>
    <col min="4" max="16384" width="9.28515625" style="6"/>
  </cols>
  <sheetData>
    <row r="2" spans="1:2" ht="13.5" thickBot="1"/>
    <row r="3" spans="1:2" ht="14.25" thickTop="1" thickBot="1">
      <c r="B3" s="34" t="s">
        <v>0</v>
      </c>
    </row>
    <row r="4" spans="1:2" ht="20.25" customHeight="1" thickTop="1" thickBot="1">
      <c r="A4" s="28"/>
      <c r="B4" s="29" t="s">
        <v>71</v>
      </c>
    </row>
    <row r="5" spans="1:2" ht="18.75" customHeight="1" thickTop="1" thickBot="1">
      <c r="A5" s="28"/>
      <c r="B5" s="35" t="s">
        <v>2</v>
      </c>
    </row>
    <row r="6" spans="1:2" ht="18" customHeight="1" thickTop="1" thickBot="1">
      <c r="A6" s="28"/>
      <c r="B6" s="36" t="s">
        <v>1</v>
      </c>
    </row>
    <row r="7" spans="1:2" ht="18" customHeight="1" thickTop="1" thickBot="1">
      <c r="A7" s="28"/>
      <c r="B7" s="35" t="s">
        <v>2</v>
      </c>
    </row>
    <row r="8" spans="1:2" ht="18.75" customHeight="1" thickTop="1" thickBot="1">
      <c r="A8" s="28"/>
      <c r="B8" s="36" t="s">
        <v>3</v>
      </c>
    </row>
    <row r="9" spans="1:2" ht="18.75" customHeight="1" thickTop="1">
      <c r="B9" s="12"/>
    </row>
    <row r="27" spans="13:13">
      <c r="M27" s="22"/>
    </row>
  </sheetData>
  <phoneticPr fontId="4" type="noConversion"/>
  <hyperlinks>
    <hyperlink ref="B5" location="'Sit veniturilor &amp; cheltuielilor'!A1" display="Situatia veniturilor si cheltuielilor" xr:uid="{00000000-0004-0000-0000-000001000000}"/>
    <hyperlink ref="B6" location="'Poziția Financiară'!Print_Area" display="Poziția financiară" xr:uid="{00000000-0004-0000-0000-000002000000}"/>
    <hyperlink ref="B7" location="'Sit veniturilor &amp; cheltuielilor'!Print_Area" display="Situatia veniturilor si cheltuielilor" xr:uid="{00000000-0004-0000-0000-000003000000}"/>
    <hyperlink ref="B8" location="'Vânzări pe divizii'!Print_Area" display="Vânzări pe divizii " xr:uid="{00000000-0004-0000-0000-000004000000}"/>
    <hyperlink ref="B4" location="'Indicatori cheie'!Print_Area" display="Indicatori cheie" xr:uid="{00000000-0004-0000-0000-000000000000}"/>
  </hyperlinks>
  <pageMargins left="0.75" right="0.75" top="1" bottom="1" header="0.5" footer="0.5"/>
  <pageSetup paperSize="9" orientation="portrait" r:id="rId1"/>
  <headerFooter alignWithMargins="0"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EW69"/>
  <sheetViews>
    <sheetView showGridLines="0" tabSelected="1" zoomScaleNormal="100" workbookViewId="0">
      <selection activeCell="F12" sqref="F12"/>
    </sheetView>
  </sheetViews>
  <sheetFormatPr defaultColWidth="9.28515625" defaultRowHeight="12.75"/>
  <cols>
    <col min="1" max="1" width="4.7109375" style="2" customWidth="1"/>
    <col min="2" max="2" width="40.7109375" style="2" customWidth="1"/>
    <col min="3" max="3" width="12.5703125" style="2" customWidth="1"/>
    <col min="4" max="8" width="9.28515625" style="2"/>
    <col min="9" max="10" width="12.42578125" style="2" bestFit="1" customWidth="1"/>
    <col min="11" max="16384" width="9.28515625" style="2"/>
  </cols>
  <sheetData>
    <row r="2" spans="2:153" ht="13.5" thickBot="1">
      <c r="B2" s="3"/>
      <c r="C2" s="3"/>
      <c r="D2" s="3"/>
    </row>
    <row r="3" spans="2:153" ht="13.5" thickTop="1">
      <c r="B3" s="30" t="s">
        <v>70</v>
      </c>
      <c r="C3" s="54"/>
      <c r="D3" s="3"/>
    </row>
    <row r="4" spans="2:153" s="4" customFormat="1" ht="13.5" thickBot="1">
      <c r="B4" s="31"/>
      <c r="C4" s="55" t="s">
        <v>76</v>
      </c>
    </row>
    <row r="5" spans="2:153" s="26" customFormat="1" ht="14.25" thickTop="1" thickBot="1">
      <c r="B5" s="56" t="s">
        <v>4</v>
      </c>
      <c r="C5" s="50">
        <v>65757724</v>
      </c>
    </row>
    <row r="6" spans="2:153" ht="14.25" thickTop="1" thickBot="1">
      <c r="B6" s="56" t="s">
        <v>5</v>
      </c>
      <c r="C6" s="50">
        <v>67434796</v>
      </c>
    </row>
    <row r="7" spans="2:153" ht="14.25" thickTop="1" thickBot="1">
      <c r="B7" s="52" t="s">
        <v>6</v>
      </c>
      <c r="C7" s="50">
        <v>69479890</v>
      </c>
      <c r="D7" s="59"/>
    </row>
    <row r="8" spans="2:153" ht="14.25" thickTop="1" thickBot="1">
      <c r="B8" s="52" t="s">
        <v>7</v>
      </c>
      <c r="C8" s="50">
        <v>-2045094</v>
      </c>
    </row>
    <row r="9" spans="2:153" s="26" customFormat="1" ht="14.25" thickTop="1" thickBot="1">
      <c r="B9" s="52" t="s">
        <v>8</v>
      </c>
      <c r="C9" s="50">
        <v>-2401125</v>
      </c>
    </row>
    <row r="10" spans="2:153" ht="13.5" thickTop="1">
      <c r="B10" s="5"/>
      <c r="C10" s="5"/>
      <c r="D10" s="3"/>
    </row>
    <row r="11" spans="2:153" ht="13.5">
      <c r="B11" s="16"/>
      <c r="C11" s="16"/>
      <c r="D11" s="3"/>
    </row>
    <row r="12" spans="2:153" ht="13.5" customHeight="1">
      <c r="B12" s="16"/>
      <c r="C12" s="16"/>
      <c r="D12" s="3"/>
    </row>
    <row r="13" spans="2:153" ht="13.5">
      <c r="B13" s="17"/>
      <c r="C13" s="17"/>
      <c r="D13" s="3"/>
    </row>
    <row r="14" spans="2:153">
      <c r="B14" s="60"/>
      <c r="C14" s="60"/>
      <c r="D14" s="3"/>
    </row>
    <row r="15" spans="2:153">
      <c r="B15" s="20"/>
      <c r="C15" s="20"/>
      <c r="D15" s="3"/>
    </row>
    <row r="16" spans="2:153">
      <c r="B16" s="15"/>
      <c r="C16" s="15"/>
      <c r="D16" s="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</row>
    <row r="17" spans="2:148">
      <c r="B17" s="15"/>
      <c r="C17" s="15"/>
      <c r="D17" s="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</row>
    <row r="18" spans="2:148" ht="14.25" customHeight="1">
      <c r="B18" s="9"/>
      <c r="C18" s="9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</row>
    <row r="19" spans="2:148" ht="14.25" customHeight="1">
      <c r="B19" s="3"/>
      <c r="C19" s="3"/>
      <c r="D19" s="3"/>
    </row>
    <row r="20" spans="2:148">
      <c r="B20" s="3"/>
      <c r="C20" s="3"/>
      <c r="D20" s="3"/>
    </row>
    <row r="21" spans="2:148">
      <c r="B21" s="11"/>
      <c r="C21" s="11"/>
      <c r="D21" s="3"/>
    </row>
    <row r="22" spans="2:148">
      <c r="B22" s="3"/>
      <c r="C22" s="3"/>
      <c r="D22" s="3"/>
    </row>
    <row r="23" spans="2:148">
      <c r="B23" s="3"/>
      <c r="C23" s="3"/>
      <c r="D23" s="3"/>
    </row>
    <row r="24" spans="2:148">
      <c r="B24" s="3"/>
      <c r="C24" s="3"/>
      <c r="D24" s="3"/>
    </row>
    <row r="25" spans="2:148">
      <c r="B25" s="3"/>
      <c r="C25" s="3"/>
      <c r="D25" s="3"/>
    </row>
    <row r="26" spans="2:148">
      <c r="B26" s="3"/>
      <c r="C26" s="3"/>
      <c r="D26" s="3"/>
    </row>
    <row r="27" spans="2:148">
      <c r="B27" s="3"/>
      <c r="C27" s="3"/>
      <c r="D27" s="3"/>
    </row>
    <row r="28" spans="2:148">
      <c r="B28" s="3"/>
      <c r="C28" s="3"/>
      <c r="D28" s="3"/>
    </row>
    <row r="29" spans="2:148">
      <c r="B29" s="3"/>
      <c r="C29" s="3"/>
      <c r="D29" s="3"/>
    </row>
    <row r="30" spans="2:148">
      <c r="B30" s="3"/>
      <c r="C30" s="3"/>
      <c r="D30" s="3"/>
    </row>
    <row r="31" spans="2:148">
      <c r="B31" s="3"/>
      <c r="C31" s="3"/>
      <c r="D31" s="3"/>
    </row>
    <row r="32" spans="2:148">
      <c r="B32" s="3"/>
      <c r="C32" s="3"/>
      <c r="D32" s="3"/>
    </row>
    <row r="33" spans="2:4">
      <c r="B33" s="3"/>
      <c r="C33" s="3"/>
      <c r="D33" s="3"/>
    </row>
    <row r="34" spans="2:4">
      <c r="B34" s="3"/>
      <c r="C34" s="3"/>
      <c r="D34" s="3"/>
    </row>
    <row r="35" spans="2:4">
      <c r="B35" s="3"/>
      <c r="C35" s="3"/>
      <c r="D35" s="3"/>
    </row>
    <row r="36" spans="2:4">
      <c r="B36" s="3"/>
      <c r="C36" s="3"/>
      <c r="D36" s="3"/>
    </row>
    <row r="37" spans="2:4">
      <c r="B37" s="3"/>
      <c r="C37" s="3"/>
      <c r="D37" s="3"/>
    </row>
    <row r="38" spans="2:4">
      <c r="B38" s="3"/>
      <c r="C38" s="3"/>
      <c r="D38" s="3"/>
    </row>
    <row r="39" spans="2:4">
      <c r="B39" s="3"/>
      <c r="C39" s="3"/>
      <c r="D39" s="3"/>
    </row>
    <row r="40" spans="2:4">
      <c r="B40" s="3"/>
      <c r="C40" s="3"/>
      <c r="D40" s="3"/>
    </row>
    <row r="41" spans="2:4">
      <c r="B41" s="3"/>
      <c r="C41" s="3"/>
      <c r="D41" s="3"/>
    </row>
    <row r="42" spans="2:4">
      <c r="B42" s="3"/>
      <c r="C42" s="3"/>
      <c r="D42" s="3"/>
    </row>
    <row r="43" spans="2:4">
      <c r="B43" s="3"/>
      <c r="C43" s="3"/>
      <c r="D43" s="3"/>
    </row>
    <row r="44" spans="2:4">
      <c r="B44" s="3"/>
      <c r="C44" s="3"/>
      <c r="D44" s="3"/>
    </row>
    <row r="45" spans="2:4">
      <c r="B45" s="3"/>
      <c r="C45" s="3"/>
      <c r="D45" s="3"/>
    </row>
    <row r="46" spans="2:4">
      <c r="B46" s="3"/>
      <c r="C46" s="3"/>
      <c r="D46" s="3"/>
    </row>
    <row r="47" spans="2:4">
      <c r="B47" s="3"/>
      <c r="C47" s="3"/>
      <c r="D47" s="3"/>
    </row>
    <row r="48" spans="2:4">
      <c r="B48" s="3"/>
      <c r="C48" s="3"/>
      <c r="D48" s="3"/>
    </row>
    <row r="49" spans="2:4">
      <c r="B49" s="3"/>
      <c r="C49" s="3"/>
      <c r="D49" s="3"/>
    </row>
    <row r="50" spans="2:4">
      <c r="B50" s="3"/>
      <c r="C50" s="3"/>
      <c r="D50" s="3"/>
    </row>
    <row r="51" spans="2:4">
      <c r="B51" s="3"/>
      <c r="C51" s="3"/>
      <c r="D51" s="3"/>
    </row>
    <row r="52" spans="2:4">
      <c r="B52" s="3"/>
      <c r="C52" s="3"/>
      <c r="D52" s="3"/>
    </row>
    <row r="53" spans="2:4">
      <c r="B53" s="3"/>
      <c r="C53" s="3"/>
      <c r="D53" s="3"/>
    </row>
    <row r="54" spans="2:4">
      <c r="B54" s="3"/>
      <c r="C54" s="3"/>
      <c r="D54" s="3"/>
    </row>
    <row r="55" spans="2:4">
      <c r="B55" s="3"/>
      <c r="C55" s="3"/>
      <c r="D55" s="3"/>
    </row>
    <row r="56" spans="2:4">
      <c r="B56" s="3"/>
      <c r="C56" s="3"/>
      <c r="D56" s="3"/>
    </row>
    <row r="57" spans="2:4">
      <c r="B57" s="3"/>
      <c r="C57" s="3"/>
      <c r="D57" s="3"/>
    </row>
    <row r="58" spans="2:4">
      <c r="B58" s="3"/>
      <c r="C58" s="3"/>
      <c r="D58" s="3"/>
    </row>
    <row r="59" spans="2:4">
      <c r="B59" s="3"/>
      <c r="C59" s="3"/>
      <c r="D59" s="3"/>
    </row>
    <row r="60" spans="2:4">
      <c r="B60" s="3"/>
      <c r="C60" s="3"/>
      <c r="D60" s="3"/>
    </row>
    <row r="61" spans="2:4">
      <c r="B61" s="3"/>
      <c r="C61" s="3"/>
      <c r="D61" s="3"/>
    </row>
    <row r="62" spans="2:4">
      <c r="B62" s="3"/>
      <c r="C62" s="3"/>
      <c r="D62" s="3"/>
    </row>
    <row r="63" spans="2:4">
      <c r="B63" s="3"/>
      <c r="C63" s="3"/>
      <c r="D63" s="3"/>
    </row>
    <row r="64" spans="2:4">
      <c r="B64" s="3"/>
      <c r="C64" s="3"/>
      <c r="D64" s="3"/>
    </row>
    <row r="65" spans="2:4">
      <c r="B65" s="3"/>
      <c r="C65" s="3"/>
      <c r="D65" s="3"/>
    </row>
    <row r="66" spans="2:4">
      <c r="B66" s="3"/>
      <c r="C66" s="3"/>
      <c r="D66" s="3"/>
    </row>
    <row r="67" spans="2:4">
      <c r="B67" s="3"/>
      <c r="C67" s="3"/>
      <c r="D67" s="3"/>
    </row>
    <row r="68" spans="2:4">
      <c r="B68" s="3"/>
      <c r="C68" s="3"/>
      <c r="D68" s="3"/>
    </row>
    <row r="69" spans="2:4">
      <c r="B69" s="3"/>
      <c r="C69" s="3"/>
      <c r="D69" s="3"/>
    </row>
  </sheetData>
  <mergeCells count="1">
    <mergeCell ref="B14:C14"/>
  </mergeCells>
  <phoneticPr fontId="4" type="noConversion"/>
  <pageMargins left="0.75" right="0.75" top="0" bottom="0" header="0.5" footer="0.5"/>
  <pageSetup scale="10" orientation="portrait" r:id="rId1"/>
  <headerFooter alignWithMargins="0">
    <oddFooter>&amp;C&amp;1#&amp;"Calibri"&amp;10&amp;K000000Internal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C37"/>
  <sheetViews>
    <sheetView showGridLines="0" zoomScale="98" zoomScaleNormal="98" workbookViewId="0">
      <selection activeCell="C36" sqref="C36"/>
    </sheetView>
  </sheetViews>
  <sheetFormatPr defaultColWidth="9.28515625" defaultRowHeight="12.75"/>
  <cols>
    <col min="1" max="1" width="4.5703125" customWidth="1"/>
    <col min="2" max="2" width="53.5703125" customWidth="1"/>
    <col min="3" max="3" width="12.7109375" customWidth="1"/>
  </cols>
  <sheetData>
    <row r="1" spans="2:3" ht="15.75" thickTop="1">
      <c r="B1" s="46" t="s">
        <v>69</v>
      </c>
      <c r="C1" s="54"/>
    </row>
    <row r="2" spans="2:3">
      <c r="B2" s="37"/>
      <c r="C2" s="57"/>
    </row>
    <row r="3" spans="2:3" ht="13.5" thickBot="1">
      <c r="B3" s="31"/>
      <c r="C3" s="55" t="s">
        <v>76</v>
      </c>
    </row>
    <row r="4" spans="2:3" ht="14.25" thickTop="1" thickBot="1">
      <c r="B4" s="47" t="s">
        <v>4</v>
      </c>
      <c r="C4" s="48">
        <v>65757724</v>
      </c>
    </row>
    <row r="5" spans="2:3" s="6" customFormat="1" ht="14.25" thickTop="1" thickBot="1">
      <c r="B5" s="49" t="s">
        <v>9</v>
      </c>
      <c r="C5" s="50">
        <v>2317973</v>
      </c>
    </row>
    <row r="6" spans="2:3" ht="14.25" thickTop="1" thickBot="1">
      <c r="B6" s="49" t="s">
        <v>10</v>
      </c>
      <c r="C6" s="50">
        <v>63439751</v>
      </c>
    </row>
    <row r="7" spans="2:3" s="23" customFormat="1" ht="14.25" thickTop="1" thickBot="1">
      <c r="B7" s="49" t="s">
        <v>11</v>
      </c>
      <c r="C7" s="50">
        <v>1574736</v>
      </c>
    </row>
    <row r="8" spans="2:3" s="6" customFormat="1" ht="14.25" thickTop="1" thickBot="1">
      <c r="B8" s="47" t="s">
        <v>12</v>
      </c>
      <c r="C8" s="48">
        <f>C5+C6+C7</f>
        <v>67332460</v>
      </c>
    </row>
    <row r="9" spans="2:3" s="6" customFormat="1" ht="14.25" thickTop="1" thickBot="1">
      <c r="B9" s="49" t="s">
        <v>13</v>
      </c>
      <c r="C9" s="50">
        <v>1867789</v>
      </c>
    </row>
    <row r="10" spans="2:3" ht="14.25" thickTop="1" thickBot="1">
      <c r="B10" s="49" t="s">
        <v>14</v>
      </c>
      <c r="C10" s="50">
        <v>325209</v>
      </c>
    </row>
    <row r="11" spans="2:3" ht="14.25" thickTop="1" thickBot="1">
      <c r="B11" s="49" t="s">
        <v>15</v>
      </c>
      <c r="C11" s="50">
        <v>194135</v>
      </c>
    </row>
    <row r="12" spans="2:3" s="6" customFormat="1" ht="14.25" thickTop="1" thickBot="1">
      <c r="B12" s="49" t="s">
        <v>16</v>
      </c>
      <c r="C12" s="50">
        <v>55596252</v>
      </c>
    </row>
    <row r="13" spans="2:3" ht="14.25" thickTop="1" thickBot="1">
      <c r="B13" s="49" t="s">
        <v>17</v>
      </c>
      <c r="C13" s="50">
        <v>6715850</v>
      </c>
    </row>
    <row r="14" spans="2:3" s="6" customFormat="1" ht="14.25" thickTop="1" thickBot="1">
      <c r="B14" s="49" t="s">
        <v>18</v>
      </c>
      <c r="C14" s="50">
        <v>1161475</v>
      </c>
    </row>
    <row r="15" spans="2:3" s="23" customFormat="1" ht="14.25" thickTop="1" thickBot="1">
      <c r="B15" s="49" t="s">
        <v>19</v>
      </c>
      <c r="C15" s="48">
        <f>C16+C17+C18</f>
        <v>3480358</v>
      </c>
    </row>
    <row r="16" spans="2:3" s="6" customFormat="1" ht="14.25" thickTop="1" thickBot="1">
      <c r="B16" s="49" t="s">
        <v>20</v>
      </c>
      <c r="C16" s="50">
        <v>2145254</v>
      </c>
    </row>
    <row r="17" spans="2:3" s="6" customFormat="1" ht="14.25" thickTop="1" thickBot="1">
      <c r="B17" s="49" t="s">
        <v>21</v>
      </c>
      <c r="C17" s="50">
        <v>301788</v>
      </c>
    </row>
    <row r="18" spans="2:3" ht="14.25" thickTop="1" thickBot="1">
      <c r="B18" s="49" t="s">
        <v>22</v>
      </c>
      <c r="C18" s="50">
        <v>1033316</v>
      </c>
    </row>
    <row r="19" spans="2:3" s="25" customFormat="1" ht="14.25" thickTop="1" thickBot="1">
      <c r="B19" s="49" t="s">
        <v>23</v>
      </c>
      <c r="C19" s="50">
        <v>65073</v>
      </c>
    </row>
    <row r="20" spans="2:3" s="23" customFormat="1" ht="14.25" thickTop="1" thickBot="1">
      <c r="B20" s="49" t="s">
        <v>24</v>
      </c>
      <c r="C20" s="50">
        <v>0</v>
      </c>
    </row>
    <row r="21" spans="2:3" s="23" customFormat="1" ht="14.25" thickTop="1" thickBot="1">
      <c r="B21" s="47" t="s">
        <v>25</v>
      </c>
      <c r="C21" s="48">
        <f>C9+C10+C11+C12+C13+C14+C15+C19+C20</f>
        <v>69406141</v>
      </c>
    </row>
    <row r="22" spans="2:3" ht="14.25" thickTop="1" thickBot="1">
      <c r="B22" s="47" t="s">
        <v>26</v>
      </c>
      <c r="C22" s="48">
        <f>C8-C21</f>
        <v>-2073681</v>
      </c>
    </row>
    <row r="23" spans="2:3" s="6" customFormat="1" ht="14.25" thickTop="1" thickBot="1">
      <c r="B23" s="49" t="s">
        <v>27</v>
      </c>
      <c r="C23" s="50">
        <v>97823</v>
      </c>
    </row>
    <row r="24" spans="2:3" s="6" customFormat="1" ht="14.25" thickTop="1" thickBot="1">
      <c r="B24" s="49" t="s">
        <v>28</v>
      </c>
      <c r="C24" s="50">
        <v>4513</v>
      </c>
    </row>
    <row r="25" spans="2:3" s="23" customFormat="1" ht="14.25" thickTop="1" thickBot="1">
      <c r="B25" s="47" t="s">
        <v>29</v>
      </c>
      <c r="C25" s="48">
        <f>C23+C24</f>
        <v>102336</v>
      </c>
    </row>
    <row r="26" spans="2:3" ht="25.15" customHeight="1" thickTop="1" thickBot="1">
      <c r="B26" s="49" t="s">
        <v>30</v>
      </c>
      <c r="C26" s="48">
        <v>0</v>
      </c>
    </row>
    <row r="27" spans="2:3" ht="14.25" thickTop="1" thickBot="1">
      <c r="B27" s="49" t="s">
        <v>31</v>
      </c>
      <c r="C27" s="50">
        <v>69317</v>
      </c>
    </row>
    <row r="28" spans="2:3" ht="14.25" thickTop="1" thickBot="1">
      <c r="B28" s="49" t="s">
        <v>32</v>
      </c>
      <c r="C28" s="50">
        <v>4432</v>
      </c>
    </row>
    <row r="29" spans="2:3" s="21" customFormat="1" ht="14.25" thickTop="1" thickBot="1">
      <c r="B29" s="47" t="s">
        <v>33</v>
      </c>
      <c r="C29" s="48">
        <f>C27+C28+C26</f>
        <v>73749</v>
      </c>
    </row>
    <row r="30" spans="2:3" ht="14.25" thickTop="1" thickBot="1">
      <c r="B30" s="47" t="s">
        <v>34</v>
      </c>
      <c r="C30" s="50">
        <v>28587</v>
      </c>
    </row>
    <row r="31" spans="2:3" ht="14.25" thickTop="1" thickBot="1">
      <c r="B31" s="47" t="s">
        <v>35</v>
      </c>
      <c r="C31" s="48">
        <f>C8+C25</f>
        <v>67434796</v>
      </c>
    </row>
    <row r="32" spans="2:3" ht="14.25" thickTop="1" thickBot="1">
      <c r="B32" s="47" t="s">
        <v>36</v>
      </c>
      <c r="C32" s="48">
        <f>C21+C29</f>
        <v>69479890</v>
      </c>
    </row>
    <row r="33" spans="2:3" ht="14.25" thickTop="1" thickBot="1">
      <c r="B33" s="47" t="s">
        <v>37</v>
      </c>
      <c r="C33" s="48">
        <f>C31-C32</f>
        <v>-2045094</v>
      </c>
    </row>
    <row r="34" spans="2:3" ht="14.25" thickTop="1" thickBot="1">
      <c r="B34" s="49" t="s">
        <v>38</v>
      </c>
      <c r="C34" s="58">
        <v>0</v>
      </c>
    </row>
    <row r="35" spans="2:3" ht="25.5" thickTop="1" thickBot="1">
      <c r="B35" s="52" t="s">
        <v>75</v>
      </c>
      <c r="C35" s="50">
        <v>356031</v>
      </c>
    </row>
    <row r="36" spans="2:3" ht="14.25" thickTop="1" thickBot="1">
      <c r="B36" s="48" t="s">
        <v>74</v>
      </c>
      <c r="C36" s="48">
        <f>C33-C34-C35</f>
        <v>-2401125</v>
      </c>
    </row>
    <row r="37" spans="2:3" ht="13.5" thickTop="1"/>
  </sheetData>
  <phoneticPr fontId="4" type="noConversion"/>
  <pageMargins left="0.22" right="0.21" top="0.75" bottom="0.25" header="0.3" footer="0.3"/>
  <pageSetup paperSize="9" fitToHeight="0" orientation="landscape" r:id="rId1"/>
  <headerFooter>
    <oddFooter>&amp;C&amp;1#&amp;"Calibri"&amp;10&amp;K000000Internal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K30"/>
  <sheetViews>
    <sheetView showGridLines="0" zoomScaleNormal="100" workbookViewId="0">
      <selection activeCell="F30" sqref="F30"/>
    </sheetView>
  </sheetViews>
  <sheetFormatPr defaultColWidth="9.28515625" defaultRowHeight="12.75"/>
  <cols>
    <col min="1" max="1" width="4.7109375" customWidth="1"/>
    <col min="2" max="2" width="53.7109375" style="3" customWidth="1"/>
    <col min="3" max="3" width="12.7109375" style="3" customWidth="1"/>
  </cols>
  <sheetData>
    <row r="2" spans="2:11" ht="12.75" customHeight="1" thickBot="1">
      <c r="B2" s="27" t="s">
        <v>68</v>
      </c>
      <c r="C2" s="10"/>
    </row>
    <row r="3" spans="2:11" ht="13.5" thickTop="1">
      <c r="B3" s="30" t="s">
        <v>72</v>
      </c>
      <c r="C3" s="54">
        <v>46112</v>
      </c>
    </row>
    <row r="4" spans="2:11" ht="13.5" thickBot="1">
      <c r="B4" s="40"/>
      <c r="C4" s="43"/>
    </row>
    <row r="5" spans="2:11" ht="14.25" thickTop="1" thickBot="1">
      <c r="B5" s="51" t="s">
        <v>39</v>
      </c>
      <c r="C5" s="48">
        <f t="shared" ref="C5" si="0">C6+C7+C8</f>
        <v>42315736</v>
      </c>
      <c r="D5" s="18"/>
      <c r="E5" s="18"/>
      <c r="F5" s="18"/>
      <c r="G5" s="18"/>
      <c r="H5" s="18"/>
      <c r="I5" s="18"/>
      <c r="J5" s="18"/>
      <c r="K5" s="18"/>
    </row>
    <row r="6" spans="2:11" ht="14.25" thickTop="1" thickBot="1">
      <c r="B6" s="53" t="s">
        <v>40</v>
      </c>
      <c r="C6" s="50">
        <v>22979</v>
      </c>
      <c r="D6" s="18"/>
      <c r="E6" s="18"/>
      <c r="F6" s="18"/>
      <c r="G6" s="18"/>
      <c r="H6" s="18"/>
      <c r="I6" s="18"/>
      <c r="J6" s="18"/>
      <c r="K6" s="18"/>
    </row>
    <row r="7" spans="2:11" ht="14.25" thickTop="1" thickBot="1">
      <c r="B7" s="53" t="s">
        <v>41</v>
      </c>
      <c r="C7" s="50">
        <v>42292757</v>
      </c>
      <c r="D7" s="18"/>
      <c r="E7" s="18"/>
      <c r="F7" s="18"/>
      <c r="G7" s="18"/>
      <c r="H7" s="18"/>
      <c r="I7" s="18"/>
      <c r="J7" s="18"/>
      <c r="K7" s="18"/>
    </row>
    <row r="8" spans="2:11" ht="14.25" thickTop="1" thickBot="1">
      <c r="B8" s="53" t="s">
        <v>42</v>
      </c>
      <c r="C8" s="50">
        <v>0</v>
      </c>
      <c r="D8" s="18"/>
      <c r="E8" s="18"/>
      <c r="F8" s="18"/>
      <c r="G8" s="18"/>
      <c r="H8" s="18"/>
      <c r="I8" s="18"/>
      <c r="J8" s="18"/>
      <c r="K8" s="18"/>
    </row>
    <row r="9" spans="2:11" ht="14.25" thickTop="1" thickBot="1">
      <c r="B9" s="51" t="s">
        <v>43</v>
      </c>
      <c r="C9" s="48">
        <f t="shared" ref="C9" si="1">C10+C11+C12+C13</f>
        <v>121198524</v>
      </c>
      <c r="D9" s="18"/>
      <c r="E9" s="18"/>
      <c r="F9" s="18"/>
      <c r="G9" s="18"/>
      <c r="H9" s="18"/>
      <c r="I9" s="18"/>
      <c r="J9" s="18"/>
      <c r="K9" s="18"/>
    </row>
    <row r="10" spans="2:11" ht="14.25" thickTop="1" thickBot="1">
      <c r="B10" s="53" t="s">
        <v>44</v>
      </c>
      <c r="C10" s="50">
        <v>48822735</v>
      </c>
      <c r="D10" s="18"/>
      <c r="E10" s="18"/>
      <c r="F10" s="18"/>
      <c r="G10" s="18"/>
      <c r="H10" s="18"/>
      <c r="I10" s="18"/>
      <c r="J10" s="18"/>
      <c r="K10" s="18"/>
    </row>
    <row r="11" spans="2:11" ht="14.25" thickTop="1" thickBot="1">
      <c r="B11" s="53" t="s">
        <v>45</v>
      </c>
      <c r="C11" s="50">
        <v>71025912</v>
      </c>
      <c r="D11" s="18"/>
      <c r="E11" s="18"/>
      <c r="F11" s="18"/>
      <c r="G11" s="18"/>
      <c r="H11" s="18"/>
      <c r="I11" s="18"/>
      <c r="J11" s="18"/>
      <c r="K11" s="18"/>
    </row>
    <row r="12" spans="2:11" ht="14.25" thickTop="1" thickBot="1">
      <c r="B12" s="53" t="s">
        <v>46</v>
      </c>
      <c r="C12" s="50">
        <v>0</v>
      </c>
      <c r="D12" s="18"/>
      <c r="E12" s="18"/>
      <c r="F12" s="18"/>
      <c r="G12" s="18"/>
      <c r="H12" s="18"/>
      <c r="I12" s="18"/>
      <c r="J12" s="18"/>
      <c r="K12" s="18"/>
    </row>
    <row r="13" spans="2:11" ht="14.25" thickTop="1" thickBot="1">
      <c r="B13" s="53" t="s">
        <v>47</v>
      </c>
      <c r="C13" s="50">
        <v>1349877</v>
      </c>
      <c r="D13" s="18"/>
      <c r="E13" s="18"/>
      <c r="F13" s="18"/>
      <c r="G13" s="18"/>
      <c r="H13" s="18"/>
      <c r="I13" s="18"/>
      <c r="J13" s="18"/>
      <c r="K13" s="18"/>
    </row>
    <row r="14" spans="2:11" ht="14.25" thickTop="1" thickBot="1">
      <c r="B14" s="53" t="s">
        <v>48</v>
      </c>
      <c r="C14" s="50">
        <v>1115978</v>
      </c>
      <c r="D14" s="18"/>
      <c r="E14" s="18"/>
      <c r="F14" s="18"/>
      <c r="G14" s="18"/>
      <c r="H14" s="18"/>
      <c r="I14" s="18"/>
      <c r="J14" s="18"/>
      <c r="K14" s="18"/>
    </row>
    <row r="15" spans="2:11" ht="14.25" thickTop="1" thickBot="1">
      <c r="B15" s="51" t="s">
        <v>49</v>
      </c>
      <c r="C15" s="48">
        <f>C5+C9+C14</f>
        <v>164630238</v>
      </c>
      <c r="D15" s="18"/>
      <c r="E15" s="18"/>
      <c r="F15" s="18"/>
      <c r="G15" s="18"/>
      <c r="H15" s="18"/>
      <c r="I15" s="18"/>
      <c r="J15" s="18"/>
      <c r="K15" s="18"/>
    </row>
    <row r="16" spans="2:11" ht="14.25" thickTop="1" thickBot="1">
      <c r="B16" s="53" t="s">
        <v>50</v>
      </c>
      <c r="C16" s="50">
        <v>50409795</v>
      </c>
      <c r="D16" s="18"/>
      <c r="E16" s="18"/>
      <c r="F16" s="18"/>
      <c r="G16" s="18"/>
      <c r="H16" s="18"/>
      <c r="I16" s="18"/>
      <c r="J16" s="18"/>
      <c r="K16" s="18"/>
    </row>
    <row r="17" spans="2:11" ht="14.25" thickTop="1" thickBot="1">
      <c r="B17" s="53" t="s">
        <v>51</v>
      </c>
      <c r="C17" s="50">
        <v>1087006</v>
      </c>
      <c r="D17" s="18"/>
      <c r="E17" s="18"/>
      <c r="F17" s="18"/>
      <c r="G17" s="18"/>
      <c r="H17" s="18"/>
      <c r="I17" s="18"/>
      <c r="J17" s="18"/>
      <c r="K17" s="18"/>
    </row>
    <row r="18" spans="2:11" ht="14.25" thickTop="1" thickBot="1">
      <c r="B18" s="51" t="s">
        <v>52</v>
      </c>
      <c r="C18" s="48">
        <f t="shared" ref="C18" si="2">C16+C17</f>
        <v>51496801</v>
      </c>
      <c r="D18" s="18"/>
      <c r="E18" s="18"/>
      <c r="F18" s="18"/>
      <c r="G18" s="18"/>
      <c r="H18" s="18"/>
      <c r="I18" s="18"/>
      <c r="J18" s="18"/>
      <c r="K18" s="18"/>
    </row>
    <row r="19" spans="2:11" ht="14.25" thickTop="1" thickBot="1">
      <c r="B19" s="52" t="s">
        <v>53</v>
      </c>
      <c r="C19" s="50">
        <v>548995</v>
      </c>
      <c r="D19" s="18"/>
      <c r="E19" s="18"/>
      <c r="F19" s="18"/>
      <c r="G19" s="18"/>
      <c r="H19" s="18"/>
      <c r="I19" s="18"/>
      <c r="J19" s="18"/>
      <c r="K19" s="18"/>
    </row>
    <row r="20" spans="2:11" ht="14.25" thickTop="1" thickBot="1">
      <c r="B20" s="52" t="s">
        <v>54</v>
      </c>
      <c r="C20" s="50">
        <v>0</v>
      </c>
      <c r="D20" s="18"/>
      <c r="E20" s="18"/>
      <c r="F20" s="18"/>
      <c r="G20" s="18"/>
      <c r="H20" s="18"/>
      <c r="I20" s="18"/>
      <c r="J20" s="18"/>
      <c r="K20" s="18"/>
    </row>
    <row r="21" spans="2:11" ht="14.25" thickTop="1" thickBot="1">
      <c r="B21" s="52" t="s">
        <v>55</v>
      </c>
      <c r="C21" s="50">
        <v>19177</v>
      </c>
      <c r="D21" s="18"/>
      <c r="E21" s="18"/>
      <c r="F21" s="18"/>
      <c r="G21" s="18"/>
      <c r="H21" s="18"/>
      <c r="I21" s="18"/>
      <c r="J21" s="18"/>
      <c r="K21" s="18"/>
    </row>
    <row r="22" spans="2:11" ht="14.25" thickTop="1" thickBot="1">
      <c r="B22" s="52" t="s">
        <v>56</v>
      </c>
      <c r="C22" s="50">
        <v>0</v>
      </c>
      <c r="D22" s="18"/>
      <c r="E22" s="18"/>
      <c r="F22" s="18"/>
      <c r="G22" s="18"/>
      <c r="H22" s="18"/>
      <c r="I22" s="18"/>
      <c r="J22" s="18"/>
      <c r="K22" s="18"/>
    </row>
    <row r="23" spans="2:11" ht="14.25" thickTop="1" thickBot="1">
      <c r="B23" s="52" t="s">
        <v>57</v>
      </c>
      <c r="C23" s="50">
        <v>39989348</v>
      </c>
      <c r="D23" s="18"/>
      <c r="E23" s="18"/>
      <c r="F23" s="18"/>
      <c r="G23" s="18"/>
      <c r="H23" s="18"/>
      <c r="I23" s="18"/>
      <c r="J23" s="18"/>
      <c r="K23" s="18"/>
    </row>
    <row r="24" spans="2:11" ht="14.25" thickTop="1" thickBot="1">
      <c r="B24" s="52" t="s">
        <v>58</v>
      </c>
      <c r="C24" s="50">
        <v>7480655</v>
      </c>
      <c r="D24" s="18"/>
      <c r="E24" s="18"/>
      <c r="F24" s="18"/>
      <c r="G24" s="18"/>
      <c r="H24" s="18"/>
      <c r="I24" s="18"/>
      <c r="J24" s="18"/>
      <c r="K24" s="18"/>
    </row>
    <row r="25" spans="2:11" ht="14.25" thickTop="1" thickBot="1">
      <c r="B25" s="52" t="s">
        <v>59</v>
      </c>
      <c r="C25" s="50">
        <v>26211756</v>
      </c>
      <c r="D25" s="18"/>
      <c r="E25" s="18"/>
      <c r="F25" s="18"/>
      <c r="G25" s="18"/>
      <c r="H25" s="18"/>
      <c r="I25" s="18"/>
      <c r="J25" s="18"/>
      <c r="K25" s="18"/>
    </row>
    <row r="26" spans="2:11" ht="14.25" thickTop="1" thickBot="1">
      <c r="B26" s="52" t="s">
        <v>60</v>
      </c>
      <c r="C26" s="50">
        <v>41322986</v>
      </c>
      <c r="D26" s="18"/>
      <c r="E26" s="18"/>
      <c r="F26" s="18"/>
      <c r="G26" s="18"/>
      <c r="H26" s="18"/>
      <c r="I26" s="18"/>
      <c r="J26" s="18"/>
      <c r="K26" s="18"/>
    </row>
    <row r="27" spans="2:11" ht="14.25" thickTop="1" thickBot="1">
      <c r="B27" s="51" t="s">
        <v>61</v>
      </c>
      <c r="C27" s="48">
        <v>2401125</v>
      </c>
      <c r="D27" s="18"/>
      <c r="E27" s="18"/>
      <c r="F27" s="18"/>
      <c r="G27" s="18"/>
      <c r="H27" s="18"/>
      <c r="I27" s="18"/>
      <c r="J27" s="18"/>
      <c r="K27" s="18"/>
    </row>
    <row r="28" spans="2:11" ht="14.25" thickTop="1" thickBot="1">
      <c r="B28" s="52" t="s">
        <v>62</v>
      </c>
      <c r="C28" s="50">
        <v>0</v>
      </c>
      <c r="D28" s="18"/>
      <c r="E28" s="18"/>
      <c r="F28" s="18"/>
      <c r="G28" s="18"/>
      <c r="H28" s="18"/>
      <c r="I28" s="18"/>
      <c r="J28" s="18"/>
      <c r="K28" s="18"/>
    </row>
    <row r="29" spans="2:11" ht="14.25" thickTop="1" thickBot="1">
      <c r="B29" s="51" t="s">
        <v>63</v>
      </c>
      <c r="C29" s="48">
        <f>C23+C25+C26-C27-C28-C21+C24+C22</f>
        <v>112584443</v>
      </c>
      <c r="D29" s="18"/>
      <c r="E29" s="18"/>
      <c r="F29" s="18"/>
      <c r="G29" s="18"/>
      <c r="H29" s="18"/>
      <c r="I29" s="18"/>
      <c r="J29" s="18"/>
      <c r="K29" s="18"/>
    </row>
    <row r="30" spans="2:11" ht="13.5" thickTop="1"/>
  </sheetData>
  <phoneticPr fontId="4" type="noConversion"/>
  <pageMargins left="0.45" right="0.17" top="0.75" bottom="0.23" header="0.3" footer="0.3"/>
  <pageSetup scale="41" orientation="portrait" r:id="rId1"/>
  <headerFooter>
    <oddFooter>&amp;C&amp;1#&amp;"Calibri"&amp;10&amp;K000000Internal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B23"/>
  <sheetViews>
    <sheetView showGridLines="0" zoomScale="99" zoomScaleNormal="99" workbookViewId="0">
      <pane ySplit="5" topLeftCell="A6" activePane="bottomLeft" state="frozen"/>
      <selection activeCell="D34" sqref="D34"/>
      <selection pane="bottomLeft" activeCell="J24" sqref="J24"/>
    </sheetView>
  </sheetViews>
  <sheetFormatPr defaultRowHeight="12.75"/>
  <cols>
    <col min="1" max="1" width="4.85546875" customWidth="1"/>
    <col min="2" max="2" width="53.7109375" customWidth="1"/>
    <col min="3" max="3" width="12.7109375" customWidth="1"/>
  </cols>
  <sheetData>
    <row r="2" spans="2:28" ht="13.5" thickBot="1"/>
    <row r="3" spans="2:28" ht="13.5" thickTop="1">
      <c r="B3" s="30" t="s">
        <v>73</v>
      </c>
      <c r="C3" s="41"/>
    </row>
    <row r="4" spans="2:28" ht="13.5" thickBot="1">
      <c r="B4" s="42"/>
      <c r="C4" s="43" t="s">
        <v>76</v>
      </c>
      <c r="D4" s="19"/>
      <c r="E4" s="19"/>
      <c r="F4" s="19"/>
    </row>
    <row r="5" spans="2:28" ht="12" customHeight="1" thickTop="1" thickBot="1">
      <c r="B5" s="44"/>
      <c r="C5" s="45"/>
      <c r="D5" s="19"/>
      <c r="E5" s="19"/>
      <c r="F5" s="19"/>
    </row>
    <row r="6" spans="2:28" ht="15.75" thickTop="1" thickBot="1">
      <c r="B6" s="32" t="s">
        <v>64</v>
      </c>
      <c r="C6" s="33">
        <v>34237978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2:28" ht="15.75" thickTop="1" thickBot="1">
      <c r="B7" s="32" t="s">
        <v>65</v>
      </c>
      <c r="C7" s="33">
        <v>29916292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2:28" ht="15.75" thickTop="1" thickBot="1">
      <c r="B8" s="32" t="s">
        <v>66</v>
      </c>
      <c r="C8" s="33">
        <v>141654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2:28" s="23" customFormat="1" ht="16.5" thickTop="1" thickBot="1">
      <c r="B9" s="39" t="s">
        <v>67</v>
      </c>
      <c r="C9" s="38">
        <f>C6+C7+C8</f>
        <v>64295924</v>
      </c>
      <c r="D9" s="19"/>
      <c r="E9" s="19"/>
      <c r="F9" s="19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2:28" ht="13.5" thickTop="1">
      <c r="B10" s="14"/>
      <c r="C10" s="14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2:28">
      <c r="B11" s="13"/>
      <c r="C11" s="13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2:28">
      <c r="B12" s="13"/>
      <c r="C12" s="13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2:28">
      <c r="B13" s="13"/>
      <c r="C13" s="13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2:28" s="7" customFormat="1">
      <c r="B14" s="14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2:28">
      <c r="B15" s="3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2:28">
      <c r="B16" s="3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2:27">
      <c r="B17" s="3"/>
      <c r="C17" s="3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2:27">
      <c r="B18" s="3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2:27">
      <c r="B19" s="3"/>
    </row>
    <row r="20" spans="2:27">
      <c r="B20" s="3"/>
      <c r="C20" s="3"/>
    </row>
    <row r="21" spans="2:27">
      <c r="B21" s="3"/>
      <c r="C21" s="3"/>
    </row>
    <row r="22" spans="2:27">
      <c r="B22" s="3"/>
      <c r="C22" s="3"/>
    </row>
    <row r="23" spans="2:27">
      <c r="B23" s="3"/>
      <c r="C23" s="3"/>
    </row>
  </sheetData>
  <phoneticPr fontId="4" type="noConversion"/>
  <pageMargins left="0.19" right="0" top="1" bottom="0.25" header="0.5" footer="0.5"/>
  <pageSetup paperSize="9" orientation="portrait" r:id="rId1"/>
  <headerFooter alignWithMargins="0">
    <oddFooter>&amp;C&amp;1#&amp;"Calibri"&amp;10&amp;K000000Internal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Index</vt:lpstr>
      <vt:lpstr>Indicatori cheie</vt:lpstr>
      <vt:lpstr>Sit veniturilor &amp; cheltuielilor</vt:lpstr>
      <vt:lpstr>Poziția Financiară</vt:lpstr>
      <vt:lpstr>Vânzări pe divizii</vt:lpstr>
      <vt:lpstr>'Indicatori cheie'!Print_Area</vt:lpstr>
      <vt:lpstr>'Poziția Financiară'!Print_Area</vt:lpstr>
      <vt:lpstr>'Sit veniturilor &amp; cheltuielilor'!Print_Area</vt:lpstr>
    </vt:vector>
  </TitlesOfParts>
  <Manager/>
  <Company>OMV Aktiengesellschaft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X01000215</dc:creator>
  <cp:keywords/>
  <dc:description/>
  <cp:lastModifiedBy>User</cp:lastModifiedBy>
  <cp:revision/>
  <cp:lastPrinted>2023-11-13T08:57:36Z</cp:lastPrinted>
  <dcterms:created xsi:type="dcterms:W3CDTF">2007-04-30T07:07:14Z</dcterms:created>
  <dcterms:modified xsi:type="dcterms:W3CDTF">2026-05-20T10:05:09Z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SIP_Label_b6d50f11-2948-4504-b85a-3bd8bed9a0fc_Enabled">
    <vt:lpwstr>true</vt:lpwstr>
  </property>
  <property fmtid="{D5CDD505-2E9C-101B-9397-08002B2CF9AE}" pid="5" name="MSIP_Label_b6d50f11-2948-4504-b85a-3bd8bed9a0fc_SetDate">
    <vt:lpwstr>2023-04-27T16:03:45Z</vt:lpwstr>
  </property>
  <property fmtid="{D5CDD505-2E9C-101B-9397-08002B2CF9AE}" pid="6" name="MSIP_Label_b6d50f11-2948-4504-b85a-3bd8bed9a0fc_Method">
    <vt:lpwstr>Standard</vt:lpwstr>
  </property>
  <property fmtid="{D5CDD505-2E9C-101B-9397-08002B2CF9AE}" pid="7" name="MSIP_Label_b6d50f11-2948-4504-b85a-3bd8bed9a0fc_Name">
    <vt:lpwstr>Internal</vt:lpwstr>
  </property>
  <property fmtid="{D5CDD505-2E9C-101B-9397-08002B2CF9AE}" pid="8" name="MSIP_Label_b6d50f11-2948-4504-b85a-3bd8bed9a0fc_SiteId">
    <vt:lpwstr>a8f2ac6f-681f-4361-b51f-c85d86014a17</vt:lpwstr>
  </property>
  <property fmtid="{D5CDD505-2E9C-101B-9397-08002B2CF9AE}" pid="9" name="MSIP_Label_b6d50f11-2948-4504-b85a-3bd8bed9a0fc_ActionId">
    <vt:lpwstr>f82e0033-ef96-4a05-87c1-858d5b19e9d9</vt:lpwstr>
  </property>
  <property fmtid="{D5CDD505-2E9C-101B-9397-08002B2CF9AE}" pid="10" name="MSIP_Label_b6d50f11-2948-4504-b85a-3bd8bed9a0fc_ContentBits">
    <vt:lpwstr>2</vt:lpwstr>
  </property>
</Properties>
</file>